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5560" tabRatio="500"/>
  </bookViews>
  <sheets>
    <sheet name=".308" sheetId="1" r:id="rId1"/>
    <sheet name="Formulas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D14" i="3"/>
  <c r="G3" i="3"/>
  <c r="G4" i="3"/>
  <c r="D15" i="3"/>
  <c r="D16" i="3"/>
  <c r="D17" i="3"/>
  <c r="D18" i="3"/>
  <c r="H17" i="3"/>
  <c r="G17" i="3"/>
  <c r="D3" i="3"/>
  <c r="D4" i="3"/>
  <c r="D5" i="3"/>
  <c r="D6" i="3"/>
  <c r="D7" i="3"/>
  <c r="D8" i="3"/>
  <c r="D9" i="3"/>
  <c r="H8" i="3"/>
  <c r="G8" i="3"/>
  <c r="D13" i="1"/>
  <c r="D14" i="1"/>
  <c r="G3" i="1"/>
  <c r="G4" i="1"/>
  <c r="D15" i="1"/>
  <c r="D16" i="1"/>
  <c r="D17" i="1"/>
  <c r="D18" i="1"/>
  <c r="H17" i="1"/>
  <c r="G17" i="1"/>
  <c r="D3" i="1"/>
  <c r="D4" i="1"/>
  <c r="D5" i="1"/>
  <c r="D6" i="1"/>
  <c r="D7" i="1"/>
  <c r="D8" i="1"/>
  <c r="D9" i="1"/>
  <c r="H8" i="1"/>
  <c r="G8" i="1"/>
</calcChain>
</file>

<file path=xl/sharedStrings.xml><?xml version="1.0" encoding="utf-8"?>
<sst xmlns="http://schemas.openxmlformats.org/spreadsheetml/2006/main" count="80" uniqueCount="25">
  <si>
    <t>Brand new shells</t>
  </si>
  <si>
    <t>Powder</t>
  </si>
  <si>
    <t>grains per ounce</t>
  </si>
  <si>
    <t>ounces in lb</t>
  </si>
  <si>
    <t>lbs</t>
  </si>
  <si>
    <t>grains per Cartridge</t>
  </si>
  <si>
    <t>Material</t>
  </si>
  <si>
    <t>Quantity</t>
  </si>
  <si>
    <t>Price</t>
  </si>
  <si>
    <t>Price per cartridge</t>
  </si>
  <si>
    <t>shell</t>
  </si>
  <si>
    <t>Grains per lb</t>
  </si>
  <si>
    <t>Projectile</t>
  </si>
  <si>
    <t># of rounds</t>
  </si>
  <si>
    <t>Primer</t>
  </si>
  <si>
    <t>1lb</t>
  </si>
  <si>
    <t>Sales Savings</t>
  </si>
  <si>
    <t>Total cost per shell</t>
  </si>
  <si>
    <t>Retail</t>
  </si>
  <si>
    <t>Difference</t>
  </si>
  <si>
    <t>%</t>
  </si>
  <si>
    <t>Total cost per box of 20 shells</t>
  </si>
  <si>
    <t>Total cost per case of 1000 shells</t>
  </si>
  <si>
    <t>Reloading Shells</t>
  </si>
  <si>
    <t>Total cost per cartridge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</si>
</sst>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12"/>
      <color rgb="FF008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4" fontId="0" fillId="0" borderId="4" xfId="1" applyFont="1" applyBorder="1"/>
    <xf numFmtId="44" fontId="0" fillId="0" borderId="4" xfId="1" applyNumberFormat="1" applyFont="1" applyBorder="1"/>
    <xf numFmtId="1" fontId="0" fillId="0" borderId="4" xfId="0" applyNumberFormat="1" applyBorder="1"/>
    <xf numFmtId="0" fontId="0" fillId="0" borderId="5" xfId="0" applyFill="1" applyBorder="1"/>
    <xf numFmtId="44" fontId="0" fillId="0" borderId="5" xfId="1" applyFont="1" applyFill="1" applyBorder="1"/>
    <xf numFmtId="44" fontId="0" fillId="0" borderId="4" xfId="0" applyNumberFormat="1" applyBorder="1"/>
    <xf numFmtId="44" fontId="0" fillId="2" borderId="4" xfId="0" applyNumberFormat="1" applyFill="1" applyBorder="1"/>
    <xf numFmtId="0" fontId="0" fillId="0" borderId="4" xfId="0" applyBorder="1" applyAlignment="1">
      <alignment horizontal="center"/>
    </xf>
    <xf numFmtId="44" fontId="3" fillId="0" borderId="4" xfId="0" applyNumberFormat="1" applyFont="1" applyBorder="1"/>
    <xf numFmtId="9" fontId="0" fillId="0" borderId="4" xfId="2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2" sqref="G22"/>
    </sheetView>
  </sheetViews>
  <sheetFormatPr baseColWidth="10" defaultRowHeight="15" x14ac:dyDescent="0"/>
  <cols>
    <col min="3" max="3" width="11.83203125" customWidth="1"/>
    <col min="4" max="4" width="16.1640625" bestFit="1" customWidth="1"/>
    <col min="6" max="6" width="11.6640625" bestFit="1" customWidth="1"/>
    <col min="7" max="7" width="14.83203125" bestFit="1" customWidth="1"/>
    <col min="8" max="8" width="11" bestFit="1" customWidth="1"/>
    <col min="10" max="10" width="17.33203125" bestFit="1" customWidth="1"/>
    <col min="13" max="13" width="28.6640625" bestFit="1" customWidth="1"/>
  </cols>
  <sheetData>
    <row r="1" spans="1:10">
      <c r="A1" s="19" t="s">
        <v>0</v>
      </c>
      <c r="B1" s="20"/>
      <c r="C1" s="20"/>
      <c r="D1" s="21"/>
      <c r="F1" s="1" t="s">
        <v>1</v>
      </c>
      <c r="G1" s="1" t="s">
        <v>2</v>
      </c>
      <c r="H1" s="1" t="s">
        <v>3</v>
      </c>
      <c r="I1" s="2" t="s">
        <v>4</v>
      </c>
      <c r="J1" s="1" t="s">
        <v>5</v>
      </c>
    </row>
    <row r="2" spans="1:10">
      <c r="A2" s="2" t="s">
        <v>6</v>
      </c>
      <c r="B2" s="2" t="s">
        <v>7</v>
      </c>
      <c r="C2" s="2" t="s">
        <v>8</v>
      </c>
      <c r="D2" s="1" t="s">
        <v>9</v>
      </c>
      <c r="F2" s="3"/>
      <c r="G2" s="3">
        <v>437.5</v>
      </c>
      <c r="H2" s="3">
        <v>16</v>
      </c>
      <c r="I2" s="3">
        <v>1</v>
      </c>
      <c r="J2" s="3">
        <v>46.5</v>
      </c>
    </row>
    <row r="3" spans="1:10">
      <c r="A3" s="3" t="s">
        <v>10</v>
      </c>
      <c r="B3" s="3">
        <v>100</v>
      </c>
      <c r="C3" s="4">
        <v>46.99</v>
      </c>
      <c r="D3" s="5">
        <f>C3/B3</f>
        <v>0.46990000000000004</v>
      </c>
      <c r="F3" s="3" t="s">
        <v>11</v>
      </c>
      <c r="G3" s="3">
        <f>G2*H2</f>
        <v>7000</v>
      </c>
      <c r="H3" s="3"/>
      <c r="I3" s="3"/>
      <c r="J3" s="3"/>
    </row>
    <row r="4" spans="1:10">
      <c r="A4" s="3" t="s">
        <v>12</v>
      </c>
      <c r="B4" s="3">
        <v>500</v>
      </c>
      <c r="C4" s="4">
        <v>158.99</v>
      </c>
      <c r="D4" s="5">
        <f>C4/B4</f>
        <v>0.31798000000000004</v>
      </c>
      <c r="F4" s="3" t="s">
        <v>13</v>
      </c>
      <c r="G4" s="6">
        <f>G3/J2</f>
        <v>150.53763440860214</v>
      </c>
      <c r="H4" s="3"/>
      <c r="I4" s="3"/>
      <c r="J4" s="3"/>
    </row>
    <row r="5" spans="1:10">
      <c r="A5" s="3" t="s">
        <v>14</v>
      </c>
      <c r="B5" s="3">
        <v>1000</v>
      </c>
      <c r="C5" s="4">
        <v>33.49</v>
      </c>
      <c r="D5" s="5">
        <f>C5/B5</f>
        <v>3.3489999999999999E-2</v>
      </c>
    </row>
    <row r="6" spans="1:10">
      <c r="A6" s="7" t="s">
        <v>1</v>
      </c>
      <c r="B6" t="s">
        <v>15</v>
      </c>
      <c r="C6" s="8">
        <v>21.99</v>
      </c>
      <c r="D6" s="9">
        <f>C6/G4</f>
        <v>0.14607642857142858</v>
      </c>
      <c r="F6" s="19" t="s">
        <v>16</v>
      </c>
      <c r="G6" s="20"/>
      <c r="H6" s="21"/>
    </row>
    <row r="7" spans="1:10">
      <c r="A7" s="16" t="s">
        <v>17</v>
      </c>
      <c r="B7" s="17"/>
      <c r="C7" s="18"/>
      <c r="D7" s="10">
        <f>D3+D4+D5+D6</f>
        <v>0.96744642857142871</v>
      </c>
      <c r="F7" s="11" t="s">
        <v>18</v>
      </c>
      <c r="G7" s="11" t="s">
        <v>19</v>
      </c>
      <c r="H7" s="11" t="s">
        <v>20</v>
      </c>
    </row>
    <row r="8" spans="1:10">
      <c r="A8" s="16" t="s">
        <v>21</v>
      </c>
      <c r="B8" s="17"/>
      <c r="C8" s="18"/>
      <c r="D8" s="10">
        <f>D7*20</f>
        <v>19.348928571428573</v>
      </c>
      <c r="F8" s="4">
        <v>29.99</v>
      </c>
      <c r="G8" s="12">
        <f>F8-D8</f>
        <v>10.641071428571426</v>
      </c>
      <c r="H8" s="13">
        <f>100%-(D8/F8)</f>
        <v>0.35482065450388212</v>
      </c>
    </row>
    <row r="9" spans="1:10">
      <c r="A9" s="16" t="s">
        <v>22</v>
      </c>
      <c r="B9" s="17"/>
      <c r="C9" s="18"/>
      <c r="D9" s="10">
        <f>D8*50</f>
        <v>967.44642857142867</v>
      </c>
    </row>
    <row r="11" spans="1:10">
      <c r="A11" s="19" t="s">
        <v>23</v>
      </c>
      <c r="B11" s="20"/>
      <c r="C11" s="20"/>
      <c r="D11" s="21"/>
    </row>
    <row r="12" spans="1:10">
      <c r="A12" s="2" t="s">
        <v>6</v>
      </c>
      <c r="B12" s="2" t="s">
        <v>7</v>
      </c>
      <c r="C12" s="2" t="s">
        <v>8</v>
      </c>
      <c r="D12" s="1" t="s">
        <v>9</v>
      </c>
    </row>
    <row r="13" spans="1:10">
      <c r="A13" s="3" t="s">
        <v>14</v>
      </c>
      <c r="B13" s="3">
        <v>1000</v>
      </c>
      <c r="C13" s="4">
        <v>33.99</v>
      </c>
      <c r="D13" s="5">
        <f>C13/B13</f>
        <v>3.3989999999999999E-2</v>
      </c>
    </row>
    <row r="14" spans="1:10">
      <c r="A14" s="3" t="s">
        <v>12</v>
      </c>
      <c r="B14" s="3">
        <v>500</v>
      </c>
      <c r="C14" s="4">
        <v>158.99</v>
      </c>
      <c r="D14" s="5">
        <f>C14/B14</f>
        <v>0.31798000000000004</v>
      </c>
    </row>
    <row r="15" spans="1:10">
      <c r="A15" s="7" t="s">
        <v>1</v>
      </c>
      <c r="B15" t="s">
        <v>15</v>
      </c>
      <c r="C15" s="8">
        <v>21</v>
      </c>
      <c r="D15" s="9">
        <f>C15/G4</f>
        <v>0.13950000000000001</v>
      </c>
      <c r="F15" s="15" t="s">
        <v>16</v>
      </c>
      <c r="G15" s="15"/>
      <c r="H15" s="15"/>
    </row>
    <row r="16" spans="1:10">
      <c r="A16" s="16" t="s">
        <v>24</v>
      </c>
      <c r="B16" s="17"/>
      <c r="C16" s="18"/>
      <c r="D16" s="10">
        <f>D13+D14+D15</f>
        <v>0.49147000000000007</v>
      </c>
      <c r="F16" s="11" t="s">
        <v>18</v>
      </c>
      <c r="G16" s="11" t="s">
        <v>19</v>
      </c>
      <c r="H16" s="11" t="s">
        <v>20</v>
      </c>
    </row>
    <row r="17" spans="1:8">
      <c r="A17" s="16" t="s">
        <v>21</v>
      </c>
      <c r="B17" s="17"/>
      <c r="C17" s="18"/>
      <c r="D17" s="10">
        <f>D16*20</f>
        <v>9.8294000000000015</v>
      </c>
      <c r="F17" s="4">
        <v>29.99</v>
      </c>
      <c r="G17" s="12">
        <f>F17-D17</f>
        <v>20.160599999999995</v>
      </c>
      <c r="H17" s="13">
        <f>100%-(D17/F17)</f>
        <v>0.67224408136045344</v>
      </c>
    </row>
    <row r="18" spans="1:8">
      <c r="A18" s="16" t="s">
        <v>22</v>
      </c>
      <c r="B18" s="17"/>
      <c r="C18" s="18"/>
      <c r="D18" s="10">
        <f>D17*50</f>
        <v>491.47000000000008</v>
      </c>
    </row>
  </sheetData>
  <mergeCells count="10">
    <mergeCell ref="F15:H15"/>
    <mergeCell ref="A16:C16"/>
    <mergeCell ref="A17:C17"/>
    <mergeCell ref="A18:C18"/>
    <mergeCell ref="A1:D1"/>
    <mergeCell ref="F6:H6"/>
    <mergeCell ref="A7:C7"/>
    <mergeCell ref="A8:C8"/>
    <mergeCell ref="A9:C9"/>
    <mergeCell ref="A11:D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Formulas="1" workbookViewId="0">
      <selection activeCell="B29" sqref="B29"/>
    </sheetView>
  </sheetViews>
  <sheetFormatPr baseColWidth="10" defaultRowHeight="15" x14ac:dyDescent="0"/>
  <cols>
    <col min="3" max="3" width="11.83203125" customWidth="1"/>
    <col min="4" max="4" width="16.1640625" bestFit="1" customWidth="1"/>
    <col min="6" max="6" width="11.6640625" bestFit="1" customWidth="1"/>
    <col min="7" max="7" width="14.83203125" bestFit="1" customWidth="1"/>
    <col min="8" max="8" width="11" bestFit="1" customWidth="1"/>
    <col min="10" max="10" width="17.33203125" bestFit="1" customWidth="1"/>
    <col min="13" max="13" width="28.6640625" bestFit="1" customWidth="1"/>
  </cols>
  <sheetData>
    <row r="1" spans="1:10">
      <c r="A1" s="19" t="s">
        <v>0</v>
      </c>
      <c r="B1" s="20"/>
      <c r="C1" s="20"/>
      <c r="D1" s="21"/>
      <c r="F1" s="1" t="s">
        <v>1</v>
      </c>
      <c r="G1" s="1" t="s">
        <v>2</v>
      </c>
      <c r="H1" s="1" t="s">
        <v>3</v>
      </c>
      <c r="I1" s="2" t="s">
        <v>4</v>
      </c>
      <c r="J1" s="1" t="s">
        <v>5</v>
      </c>
    </row>
    <row r="2" spans="1:10">
      <c r="A2" s="2" t="s">
        <v>6</v>
      </c>
      <c r="B2" s="2" t="s">
        <v>7</v>
      </c>
      <c r="C2" s="2" t="s">
        <v>8</v>
      </c>
      <c r="D2" s="1" t="s">
        <v>9</v>
      </c>
      <c r="F2" s="3"/>
      <c r="G2" s="3">
        <v>437.5</v>
      </c>
      <c r="H2" s="3">
        <v>16</v>
      </c>
      <c r="I2" s="3">
        <v>1</v>
      </c>
      <c r="J2" s="3">
        <v>46.5</v>
      </c>
    </row>
    <row r="3" spans="1:10">
      <c r="A3" s="3" t="s">
        <v>10</v>
      </c>
      <c r="B3" s="3">
        <v>100</v>
      </c>
      <c r="C3" s="4">
        <v>46.99</v>
      </c>
      <c r="D3" s="5">
        <f>C3/B3</f>
        <v>0.46990000000000004</v>
      </c>
      <c r="F3" s="3" t="s">
        <v>11</v>
      </c>
      <c r="G3" s="3">
        <f>G2*H2</f>
        <v>7000</v>
      </c>
      <c r="H3" s="3"/>
      <c r="I3" s="3"/>
      <c r="J3" s="3"/>
    </row>
    <row r="4" spans="1:10">
      <c r="A4" s="3" t="s">
        <v>12</v>
      </c>
      <c r="B4" s="3">
        <v>500</v>
      </c>
      <c r="C4" s="4">
        <v>158.99</v>
      </c>
      <c r="D4" s="5">
        <f>C4/B4</f>
        <v>0.31798000000000004</v>
      </c>
      <c r="F4" s="3" t="s">
        <v>13</v>
      </c>
      <c r="G4" s="6">
        <f>G3/J2</f>
        <v>150.53763440860214</v>
      </c>
      <c r="H4" s="3"/>
      <c r="I4" s="3"/>
      <c r="J4" s="3"/>
    </row>
    <row r="5" spans="1:10">
      <c r="A5" s="3" t="s">
        <v>14</v>
      </c>
      <c r="B5" s="3">
        <v>1000</v>
      </c>
      <c r="C5" s="4">
        <v>33.49</v>
      </c>
      <c r="D5" s="5">
        <f>C5/B5</f>
        <v>3.3489999999999999E-2</v>
      </c>
    </row>
    <row r="6" spans="1:10">
      <c r="A6" s="7" t="s">
        <v>1</v>
      </c>
      <c r="B6" t="s">
        <v>15</v>
      </c>
      <c r="C6" s="8">
        <v>21.99</v>
      </c>
      <c r="D6" s="9">
        <f>C6/G4</f>
        <v>0.14607642857142858</v>
      </c>
      <c r="F6" s="19" t="s">
        <v>16</v>
      </c>
      <c r="G6" s="20"/>
      <c r="H6" s="21"/>
    </row>
    <row r="7" spans="1:10">
      <c r="A7" s="16" t="s">
        <v>17</v>
      </c>
      <c r="B7" s="17"/>
      <c r="C7" s="18"/>
      <c r="D7" s="10">
        <f>D3+D4+D5+D6</f>
        <v>0.96744642857142871</v>
      </c>
      <c r="F7" s="14" t="s">
        <v>18</v>
      </c>
      <c r="G7" s="14" t="s">
        <v>19</v>
      </c>
      <c r="H7" s="14" t="s">
        <v>20</v>
      </c>
    </row>
    <row r="8" spans="1:10">
      <c r="A8" s="16" t="s">
        <v>21</v>
      </c>
      <c r="B8" s="17"/>
      <c r="C8" s="18"/>
      <c r="D8" s="10">
        <f>D7*20</f>
        <v>19.348928571428573</v>
      </c>
      <c r="F8" s="4">
        <v>29.99</v>
      </c>
      <c r="G8" s="12">
        <f>F8-D8</f>
        <v>10.641071428571426</v>
      </c>
      <c r="H8" s="13">
        <f>100%-(D8/F8)</f>
        <v>0.35482065450388212</v>
      </c>
    </row>
    <row r="9" spans="1:10">
      <c r="A9" s="16" t="s">
        <v>22</v>
      </c>
      <c r="B9" s="17"/>
      <c r="C9" s="18"/>
      <c r="D9" s="10">
        <f>D8*50</f>
        <v>967.44642857142867</v>
      </c>
    </row>
    <row r="11" spans="1:10">
      <c r="A11" s="19" t="s">
        <v>23</v>
      </c>
      <c r="B11" s="20"/>
      <c r="C11" s="20"/>
      <c r="D11" s="21"/>
    </row>
    <row r="12" spans="1:10">
      <c r="A12" s="2" t="s">
        <v>6</v>
      </c>
      <c r="B12" s="2" t="s">
        <v>7</v>
      </c>
      <c r="C12" s="2" t="s">
        <v>8</v>
      </c>
      <c r="D12" s="1" t="s">
        <v>9</v>
      </c>
    </row>
    <row r="13" spans="1:10">
      <c r="A13" s="3" t="s">
        <v>14</v>
      </c>
      <c r="B13" s="3">
        <v>1000</v>
      </c>
      <c r="C13" s="4">
        <v>33.99</v>
      </c>
      <c r="D13" s="5">
        <f>C13/B13</f>
        <v>3.3989999999999999E-2</v>
      </c>
    </row>
    <row r="14" spans="1:10">
      <c r="A14" s="3" t="s">
        <v>12</v>
      </c>
      <c r="B14" s="3">
        <v>500</v>
      </c>
      <c r="C14" s="4">
        <v>158.99</v>
      </c>
      <c r="D14" s="5">
        <f>C14/B14</f>
        <v>0.31798000000000004</v>
      </c>
    </row>
    <row r="15" spans="1:10">
      <c r="A15" s="7" t="s">
        <v>1</v>
      </c>
      <c r="B15" t="s">
        <v>15</v>
      </c>
      <c r="C15" s="8">
        <v>21</v>
      </c>
      <c r="D15" s="9">
        <f>C15/G4</f>
        <v>0.13950000000000001</v>
      </c>
      <c r="F15" s="15" t="s">
        <v>16</v>
      </c>
      <c r="G15" s="15"/>
      <c r="H15" s="15"/>
    </row>
    <row r="16" spans="1:10">
      <c r="A16" s="16" t="s">
        <v>24</v>
      </c>
      <c r="B16" s="17"/>
      <c r="C16" s="18"/>
      <c r="D16" s="10">
        <f>D13+D14+D15</f>
        <v>0.49147000000000007</v>
      </c>
      <c r="F16" s="14" t="s">
        <v>18</v>
      </c>
      <c r="G16" s="14" t="s">
        <v>19</v>
      </c>
      <c r="H16" s="14" t="s">
        <v>20</v>
      </c>
    </row>
    <row r="17" spans="1:8">
      <c r="A17" s="16" t="s">
        <v>21</v>
      </c>
      <c r="B17" s="17"/>
      <c r="C17" s="18"/>
      <c r="D17" s="10">
        <f>D16*20</f>
        <v>9.8294000000000015</v>
      </c>
      <c r="F17" s="4">
        <v>29.99</v>
      </c>
      <c r="G17" s="12">
        <f>F17-D17</f>
        <v>20.160599999999995</v>
      </c>
      <c r="H17" s="13">
        <f>100%-(D17/F17)</f>
        <v>0.67224408136045344</v>
      </c>
    </row>
    <row r="18" spans="1:8">
      <c r="A18" s="16" t="s">
        <v>22</v>
      </c>
      <c r="B18" s="17"/>
      <c r="C18" s="18"/>
      <c r="D18" s="10">
        <f>D17*50</f>
        <v>491.47000000000008</v>
      </c>
    </row>
  </sheetData>
  <mergeCells count="10">
    <mergeCell ref="F15:H15"/>
    <mergeCell ref="A16:C16"/>
    <mergeCell ref="A17:C17"/>
    <mergeCell ref="A18:C18"/>
    <mergeCell ref="A1:D1"/>
    <mergeCell ref="F6:H6"/>
    <mergeCell ref="A7:C7"/>
    <mergeCell ref="A8:C8"/>
    <mergeCell ref="A9:C9"/>
    <mergeCell ref="A11:D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.308</vt:lpstr>
      <vt:lpstr>Formulas</vt:lpstr>
    </vt:vector>
  </TitlesOfParts>
  <Company>Three River Pictures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Langley</dc:creator>
  <cp:lastModifiedBy>Braden Langley</cp:lastModifiedBy>
  <dcterms:created xsi:type="dcterms:W3CDTF">2014-07-26T20:54:35Z</dcterms:created>
  <dcterms:modified xsi:type="dcterms:W3CDTF">2014-07-26T20:57:51Z</dcterms:modified>
</cp:coreProperties>
</file>